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45" yWindow="-15" windowWidth="9285" windowHeight="7935"/>
  </bookViews>
  <sheets>
    <sheet name="Лист1 (2)" sheetId="4" r:id="rId1"/>
  </sheets>
  <definedNames>
    <definedName name="_xlnm.Print_Area" localSheetId="0">'Лист1 (2)'!$A$1:$J$40</definedName>
  </definedNames>
  <calcPr calcId="124519"/>
</workbook>
</file>

<file path=xl/calcChain.xml><?xml version="1.0" encoding="utf-8"?>
<calcChain xmlns="http://schemas.openxmlformats.org/spreadsheetml/2006/main">
  <c r="F38" i="4"/>
  <c r="E38"/>
  <c r="D38" s="1"/>
  <c r="F37"/>
  <c r="E37"/>
  <c r="F36"/>
  <c r="I19"/>
  <c r="I17"/>
  <c r="I16"/>
  <c r="I38" s="1"/>
  <c r="I15"/>
  <c r="I14"/>
  <c r="I37" l="1"/>
  <c r="I36" s="1"/>
  <c r="D37"/>
  <c r="E36"/>
  <c r="D36" s="1"/>
</calcChain>
</file>

<file path=xl/sharedStrings.xml><?xml version="1.0" encoding="utf-8"?>
<sst xmlns="http://schemas.openxmlformats.org/spreadsheetml/2006/main" count="78" uniqueCount="47">
  <si>
    <t>№</t>
  </si>
  <si>
    <t>ФИО</t>
  </si>
  <si>
    <t>Занимаемая должность педагогических работников списочного состава</t>
  </si>
  <si>
    <t>должность</t>
  </si>
  <si>
    <t>Нагрузка (час)/штатная единица</t>
  </si>
  <si>
    <t>Среднегодовая численность</t>
  </si>
  <si>
    <t>дата принятия</t>
  </si>
  <si>
    <t>дата увольнения</t>
  </si>
  <si>
    <t>примечание</t>
  </si>
  <si>
    <t>основная</t>
  </si>
  <si>
    <t>внутр. совм.</t>
  </si>
  <si>
    <t>итого педработников</t>
  </si>
  <si>
    <t>из них учителя</t>
  </si>
  <si>
    <t>отражается 1 раз по основной работе</t>
  </si>
  <si>
    <t>до 01.09.15</t>
  </si>
  <si>
    <t>с 01.09.15</t>
  </si>
  <si>
    <r>
      <t xml:space="preserve">Наименование образовательной организации </t>
    </r>
    <r>
      <rPr>
        <u/>
        <sz val="12"/>
        <color theme="1"/>
        <rFont val="Times New Roman"/>
        <family val="1"/>
        <charset val="204"/>
      </rPr>
      <t>МБОУ ________________________________</t>
    </r>
  </si>
  <si>
    <t xml:space="preserve">*В списочный состав включаются все постоянные, временные, сезонные работники, принятые на работу. При этом производится запись в трудовой книжке работника. Каждый может быть в списочном составе только в одной организации. </t>
  </si>
  <si>
    <r>
      <t xml:space="preserve">Список педагогических работников образовательной организации </t>
    </r>
    <r>
      <rPr>
        <u/>
        <sz val="12"/>
        <color theme="1"/>
        <rFont val="Times New Roman"/>
        <family val="1"/>
        <charset val="204"/>
      </rPr>
      <t xml:space="preserve">списочного состава </t>
    </r>
    <r>
      <rPr>
        <sz val="12"/>
        <color theme="1"/>
        <rFont val="Times New Roman"/>
        <family val="1"/>
        <charset val="204"/>
      </rPr>
      <t>за год 2015 год</t>
    </r>
  </si>
  <si>
    <t>учитель математики</t>
  </si>
  <si>
    <t>педагог доп образования</t>
  </si>
  <si>
    <t>Иванов И. И.</t>
  </si>
  <si>
    <t>Васильев В. В</t>
  </si>
  <si>
    <t>зам.директора</t>
  </si>
  <si>
    <t>Тарасова И. И.</t>
  </si>
  <si>
    <t>учитель нач.классов</t>
  </si>
  <si>
    <t>Михайлова М. И.</t>
  </si>
  <si>
    <t>учитель ИЗО</t>
  </si>
  <si>
    <t>Пирогов А. П.</t>
  </si>
  <si>
    <t>Аржаков А. П.</t>
  </si>
  <si>
    <t>учитель информатики</t>
  </si>
  <si>
    <t>согласно отработанному времени</t>
  </si>
  <si>
    <t>учитель биологии</t>
  </si>
  <si>
    <t>учитель химии</t>
  </si>
  <si>
    <t>социальный педагог</t>
  </si>
  <si>
    <t>Портнягина А. В.</t>
  </si>
  <si>
    <t>делопроизводитель</t>
  </si>
  <si>
    <t>библиотекарь</t>
  </si>
  <si>
    <t>Семенова С. А.</t>
  </si>
  <si>
    <t>педагог-библиотекарь</t>
  </si>
  <si>
    <t>Константинова А. А.</t>
  </si>
  <si>
    <t>Павлова С. Д.</t>
  </si>
  <si>
    <t>воспитатель ДОУ</t>
  </si>
  <si>
    <t>из них прочие педработники</t>
  </si>
  <si>
    <t>за 1 педставку принимается учебная нагрузка учителя 18 часов</t>
  </si>
  <si>
    <t>Пример</t>
  </si>
  <si>
    <t>пример заполнения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</si>
</sst>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0" xfId="0" applyFont="1"/>
    <xf numFmtId="0" fontId="1" fillId="0" borderId="1" xfId="0" applyFont="1" applyBorder="1"/>
    <xf numFmtId="14" fontId="1" fillId="0" borderId="1" xfId="0" applyNumberFormat="1" applyFont="1" applyBorder="1" applyAlignment="1"/>
    <xf numFmtId="0" fontId="1" fillId="0" borderId="1" xfId="0" applyFont="1" applyBorder="1" applyAlignment="1">
      <alignment horizontal="left"/>
    </xf>
    <xf numFmtId="14" fontId="1" fillId="0" borderId="1" xfId="0" applyNumberFormat="1" applyFont="1" applyBorder="1" applyAlignment="1">
      <alignment horizontal="right"/>
    </xf>
    <xf numFmtId="0" fontId="1" fillId="0" borderId="1" xfId="0" applyFont="1" applyFill="1" applyBorder="1" applyAlignment="1">
      <alignment horizontal="center"/>
    </xf>
    <xf numFmtId="0" fontId="1" fillId="0" borderId="0" xfId="0" applyFont="1" applyAlignment="1">
      <alignment vertical="center" wrapText="1"/>
    </xf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/>
    <xf numFmtId="2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14" fontId="1" fillId="0" borderId="1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0" fontId="1" fillId="0" borderId="0" xfId="0" applyFont="1" applyAlignment="1">
      <alignment vertical="center"/>
    </xf>
    <xf numFmtId="14" fontId="1" fillId="0" borderId="1" xfId="0" applyNumberFormat="1" applyFont="1" applyBorder="1" applyAlignment="1">
      <alignment vertical="center"/>
    </xf>
    <xf numFmtId="0" fontId="1" fillId="0" borderId="0" xfId="0" applyFont="1" applyAlignment="1">
      <alignment horizontal="left" vertical="center" wrapText="1"/>
    </xf>
    <xf numFmtId="0" fontId="3" fillId="0" borderId="0" xfId="0" applyFont="1"/>
    <xf numFmtId="9" fontId="1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0" fontId="4" fillId="0" borderId="1" xfId="0" applyFont="1" applyBorder="1" applyAlignment="1">
      <alignment wrapText="1"/>
    </xf>
    <xf numFmtId="2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left" vertical="center" wrapText="1"/>
    </xf>
    <xf numFmtId="0" fontId="4" fillId="0" borderId="0" xfId="0" applyFont="1"/>
    <xf numFmtId="164" fontId="4" fillId="0" borderId="1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 vertical="center"/>
    </xf>
    <xf numFmtId="2" fontId="4" fillId="0" borderId="1" xfId="0" applyNumberFormat="1" applyFont="1" applyBorder="1"/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/>
    </xf>
    <xf numFmtId="2" fontId="1" fillId="0" borderId="2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/>
    </xf>
    <xf numFmtId="2" fontId="1" fillId="0" borderId="3" xfId="0" applyNumberFormat="1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40"/>
  <sheetViews>
    <sheetView tabSelected="1" zoomScaleSheetLayoutView="10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B11" sqref="B11:B13"/>
    </sheetView>
  </sheetViews>
  <sheetFormatPr defaultRowHeight="15.75"/>
  <cols>
    <col min="1" max="1" width="3.85546875" style="38" customWidth="1"/>
    <col min="2" max="2" width="19.140625" style="1" customWidth="1"/>
    <col min="3" max="3" width="24" style="12" customWidth="1"/>
    <col min="4" max="4" width="14.42578125" style="1" customWidth="1"/>
    <col min="5" max="5" width="9.7109375" style="1" customWidth="1"/>
    <col min="6" max="6" width="9.5703125" style="1" customWidth="1"/>
    <col min="7" max="7" width="16.28515625" style="1" customWidth="1"/>
    <col min="8" max="8" width="12.28515625" style="1" customWidth="1"/>
    <col min="9" max="9" width="15.7109375" style="1" customWidth="1"/>
    <col min="10" max="10" width="21.140625" style="7" customWidth="1"/>
    <col min="11" max="16384" width="9.140625" style="1"/>
  </cols>
  <sheetData>
    <row r="3" spans="1:10">
      <c r="A3" s="58" t="s">
        <v>18</v>
      </c>
      <c r="B3" s="58"/>
      <c r="C3" s="58"/>
      <c r="D3" s="58"/>
      <c r="E3" s="58"/>
      <c r="F3" s="58"/>
      <c r="G3" s="58"/>
      <c r="H3" s="58"/>
      <c r="I3" s="58"/>
      <c r="J3" s="58"/>
    </row>
    <row r="4" spans="1:10">
      <c r="A4" s="58" t="s">
        <v>16</v>
      </c>
      <c r="B4" s="58"/>
      <c r="C4" s="58"/>
      <c r="D4" s="58"/>
      <c r="E4" s="58"/>
      <c r="F4" s="58"/>
      <c r="G4" s="58"/>
      <c r="H4" s="58"/>
      <c r="I4" s="58"/>
      <c r="J4" s="58"/>
    </row>
    <row r="5" spans="1:10">
      <c r="G5" s="1" t="s">
        <v>46</v>
      </c>
    </row>
    <row r="6" spans="1:10" s="7" customFormat="1" ht="51.75" customHeight="1">
      <c r="A6" s="59" t="s">
        <v>0</v>
      </c>
      <c r="B6" s="59" t="s">
        <v>1</v>
      </c>
      <c r="C6" s="59" t="s">
        <v>2</v>
      </c>
      <c r="D6" s="59" t="s">
        <v>3</v>
      </c>
      <c r="E6" s="59" t="s">
        <v>4</v>
      </c>
      <c r="F6" s="59"/>
      <c r="G6" s="59" t="s">
        <v>6</v>
      </c>
      <c r="H6" s="59" t="s">
        <v>7</v>
      </c>
      <c r="I6" s="59" t="s">
        <v>5</v>
      </c>
      <c r="J6" s="59" t="s">
        <v>8</v>
      </c>
    </row>
    <row r="7" spans="1:10" s="7" customFormat="1" ht="45" customHeight="1">
      <c r="A7" s="59"/>
      <c r="B7" s="59"/>
      <c r="C7" s="59"/>
      <c r="D7" s="59"/>
      <c r="E7" s="37" t="s">
        <v>14</v>
      </c>
      <c r="F7" s="37" t="s">
        <v>15</v>
      </c>
      <c r="G7" s="59"/>
      <c r="H7" s="59"/>
      <c r="I7" s="59"/>
      <c r="J7" s="59"/>
    </row>
    <row r="8" spans="1:10" s="7" customFormat="1" ht="26.25" customHeight="1">
      <c r="A8" s="32"/>
      <c r="B8" s="44" t="s">
        <v>45</v>
      </c>
      <c r="C8" s="45"/>
      <c r="D8" s="45"/>
      <c r="E8" s="45"/>
      <c r="F8" s="45"/>
      <c r="G8" s="45"/>
      <c r="H8" s="45"/>
      <c r="I8" s="45"/>
      <c r="J8" s="46"/>
    </row>
    <row r="9" spans="1:10" s="18" customFormat="1">
      <c r="A9" s="47">
        <v>1</v>
      </c>
      <c r="B9" s="60" t="s">
        <v>21</v>
      </c>
      <c r="C9" s="14" t="s">
        <v>19</v>
      </c>
      <c r="D9" s="15" t="s">
        <v>9</v>
      </c>
      <c r="E9" s="39">
        <v>24</v>
      </c>
      <c r="F9" s="39"/>
      <c r="G9" s="19">
        <v>41529</v>
      </c>
      <c r="H9" s="15"/>
      <c r="I9" s="47">
        <v>1</v>
      </c>
      <c r="J9" s="57" t="s">
        <v>13</v>
      </c>
    </row>
    <row r="10" spans="1:10" s="18" customFormat="1" ht="31.5">
      <c r="A10" s="62"/>
      <c r="B10" s="61"/>
      <c r="C10" s="14" t="s">
        <v>20</v>
      </c>
      <c r="D10" s="15" t="s">
        <v>10</v>
      </c>
      <c r="E10" s="36">
        <v>0.5</v>
      </c>
      <c r="F10" s="36"/>
      <c r="G10" s="19">
        <v>41944</v>
      </c>
      <c r="H10" s="15"/>
      <c r="I10" s="62"/>
      <c r="J10" s="57"/>
    </row>
    <row r="11" spans="1:10" s="18" customFormat="1">
      <c r="A11" s="63">
        <v>2</v>
      </c>
      <c r="B11" s="64" t="s">
        <v>22</v>
      </c>
      <c r="C11" s="14" t="s">
        <v>32</v>
      </c>
      <c r="D11" s="15" t="s">
        <v>9</v>
      </c>
      <c r="E11" s="36">
        <v>18</v>
      </c>
      <c r="F11" s="36"/>
      <c r="G11" s="19">
        <v>36770</v>
      </c>
      <c r="H11" s="15"/>
      <c r="I11" s="47">
        <v>1</v>
      </c>
      <c r="J11" s="57" t="s">
        <v>13</v>
      </c>
    </row>
    <row r="12" spans="1:10" s="18" customFormat="1">
      <c r="A12" s="63"/>
      <c r="B12" s="64"/>
      <c r="C12" s="14" t="s">
        <v>33</v>
      </c>
      <c r="D12" s="15" t="s">
        <v>10</v>
      </c>
      <c r="E12" s="36">
        <v>12</v>
      </c>
      <c r="F12" s="36"/>
      <c r="G12" s="19">
        <v>38596</v>
      </c>
      <c r="H12" s="15"/>
      <c r="I12" s="48"/>
      <c r="J12" s="57"/>
    </row>
    <row r="13" spans="1:10" s="18" customFormat="1">
      <c r="A13" s="63"/>
      <c r="B13" s="64"/>
      <c r="C13" s="14" t="s">
        <v>23</v>
      </c>
      <c r="D13" s="15" t="s">
        <v>10</v>
      </c>
      <c r="E13" s="36">
        <v>0.5</v>
      </c>
      <c r="F13" s="36"/>
      <c r="G13" s="19">
        <v>36770</v>
      </c>
      <c r="H13" s="15"/>
      <c r="I13" s="48"/>
      <c r="J13" s="57"/>
    </row>
    <row r="14" spans="1:10" s="18" customFormat="1" ht="47.25">
      <c r="A14" s="36">
        <v>3</v>
      </c>
      <c r="B14" s="35" t="s">
        <v>24</v>
      </c>
      <c r="C14" s="14" t="s">
        <v>25</v>
      </c>
      <c r="D14" s="15" t="s">
        <v>9</v>
      </c>
      <c r="E14" s="36">
        <v>16</v>
      </c>
      <c r="F14" s="36"/>
      <c r="G14" s="16">
        <v>41883</v>
      </c>
      <c r="H14" s="17"/>
      <c r="I14" s="11">
        <f>E14/18</f>
        <v>0.88888888888888884</v>
      </c>
      <c r="J14" s="34" t="s">
        <v>31</v>
      </c>
    </row>
    <row r="15" spans="1:10" s="18" customFormat="1" ht="47.25">
      <c r="A15" s="36">
        <v>4</v>
      </c>
      <c r="B15" s="15" t="s">
        <v>26</v>
      </c>
      <c r="C15" s="14" t="s">
        <v>27</v>
      </c>
      <c r="D15" s="15" t="s">
        <v>9</v>
      </c>
      <c r="E15" s="36">
        <v>18</v>
      </c>
      <c r="F15" s="36"/>
      <c r="G15" s="16">
        <v>42248</v>
      </c>
      <c r="H15" s="16">
        <v>42369</v>
      </c>
      <c r="I15" s="11">
        <f>1/12*4</f>
        <v>0.33333333333333331</v>
      </c>
      <c r="J15" s="34" t="s">
        <v>31</v>
      </c>
    </row>
    <row r="16" spans="1:10" s="18" customFormat="1" ht="31.5">
      <c r="A16" s="36">
        <v>5</v>
      </c>
      <c r="B16" s="15" t="s">
        <v>28</v>
      </c>
      <c r="C16" s="14" t="s">
        <v>20</v>
      </c>
      <c r="D16" s="15" t="s">
        <v>9</v>
      </c>
      <c r="E16" s="36">
        <v>0.5</v>
      </c>
      <c r="F16" s="36"/>
      <c r="G16" s="16">
        <v>42005</v>
      </c>
      <c r="H16" s="16">
        <v>42185</v>
      </c>
      <c r="I16" s="36">
        <f>E16/12*6</f>
        <v>0.25</v>
      </c>
      <c r="J16" s="34"/>
    </row>
    <row r="17" spans="1:10" s="18" customFormat="1">
      <c r="A17" s="63">
        <v>6</v>
      </c>
      <c r="B17" s="64" t="s">
        <v>29</v>
      </c>
      <c r="C17" s="14" t="s">
        <v>30</v>
      </c>
      <c r="D17" s="15" t="s">
        <v>9</v>
      </c>
      <c r="E17" s="36">
        <v>10</v>
      </c>
      <c r="F17" s="36"/>
      <c r="G17" s="19">
        <v>42005</v>
      </c>
      <c r="H17" s="19">
        <v>42093</v>
      </c>
      <c r="I17" s="49">
        <f>(E17/18/12*3)+(F18/18/12*4)</f>
        <v>0.3611111111111111</v>
      </c>
      <c r="J17" s="57"/>
    </row>
    <row r="18" spans="1:10" s="18" customFormat="1">
      <c r="A18" s="63"/>
      <c r="B18" s="64"/>
      <c r="C18" s="14" t="s">
        <v>30</v>
      </c>
      <c r="D18" s="15" t="s">
        <v>9</v>
      </c>
      <c r="E18" s="36"/>
      <c r="F18" s="36">
        <v>12</v>
      </c>
      <c r="G18" s="19">
        <v>42248</v>
      </c>
      <c r="H18" s="15"/>
      <c r="I18" s="50"/>
      <c r="J18" s="57"/>
    </row>
    <row r="19" spans="1:10">
      <c r="A19" s="9">
        <v>7</v>
      </c>
      <c r="B19" s="2" t="s">
        <v>38</v>
      </c>
      <c r="C19" s="13" t="s">
        <v>39</v>
      </c>
      <c r="D19" s="2" t="s">
        <v>9</v>
      </c>
      <c r="E19" s="9">
        <v>0.5</v>
      </c>
      <c r="F19" s="9"/>
      <c r="G19" s="5">
        <v>42248</v>
      </c>
      <c r="H19" s="8"/>
      <c r="I19" s="40">
        <f>E19/12*4</f>
        <v>0.16666666666666666</v>
      </c>
      <c r="J19" s="34"/>
    </row>
    <row r="20" spans="1:10">
      <c r="A20" s="9">
        <v>8</v>
      </c>
      <c r="B20" s="2" t="s">
        <v>40</v>
      </c>
      <c r="C20" s="13" t="s">
        <v>19</v>
      </c>
      <c r="D20" s="2" t="s">
        <v>9</v>
      </c>
      <c r="E20" s="9">
        <v>24</v>
      </c>
      <c r="F20" s="9"/>
      <c r="G20" s="5">
        <v>41183</v>
      </c>
      <c r="H20" s="8"/>
      <c r="I20" s="9">
        <v>1</v>
      </c>
      <c r="J20" s="34"/>
    </row>
    <row r="21" spans="1:10" s="18" customFormat="1" ht="27" customHeight="1">
      <c r="A21" s="63">
        <v>9</v>
      </c>
      <c r="B21" s="64" t="s">
        <v>35</v>
      </c>
      <c r="C21" s="14" t="s">
        <v>34</v>
      </c>
      <c r="D21" s="33" t="s">
        <v>9</v>
      </c>
      <c r="E21" s="36">
        <v>0.5</v>
      </c>
      <c r="F21" s="36"/>
      <c r="G21" s="19">
        <v>40801</v>
      </c>
      <c r="H21" s="15"/>
      <c r="I21" s="51">
        <v>1</v>
      </c>
      <c r="J21" s="57"/>
    </row>
    <row r="22" spans="1:10" s="18" customFormat="1" ht="24.75" customHeight="1">
      <c r="A22" s="63"/>
      <c r="B22" s="64"/>
      <c r="C22" s="14" t="s">
        <v>36</v>
      </c>
      <c r="D22" s="15" t="s">
        <v>10</v>
      </c>
      <c r="E22" s="36">
        <v>1</v>
      </c>
      <c r="F22" s="36"/>
      <c r="G22" s="19">
        <v>40801</v>
      </c>
      <c r="H22" s="15"/>
      <c r="I22" s="52"/>
      <c r="J22" s="57"/>
    </row>
    <row r="23" spans="1:10" s="18" customFormat="1" ht="28.5" customHeight="1">
      <c r="A23" s="63"/>
      <c r="B23" s="64"/>
      <c r="C23" s="14" t="s">
        <v>37</v>
      </c>
      <c r="D23" s="15" t="s">
        <v>10</v>
      </c>
      <c r="E23" s="36">
        <v>0.5</v>
      </c>
      <c r="F23" s="22"/>
      <c r="G23" s="19">
        <v>41883</v>
      </c>
      <c r="H23" s="15"/>
      <c r="I23" s="53"/>
      <c r="J23" s="57"/>
    </row>
    <row r="24" spans="1:10">
      <c r="A24" s="9">
        <v>10</v>
      </c>
      <c r="B24" s="2" t="s">
        <v>41</v>
      </c>
      <c r="C24" s="13" t="s">
        <v>42</v>
      </c>
      <c r="D24" s="2" t="s">
        <v>9</v>
      </c>
      <c r="E24" s="9">
        <v>0.8</v>
      </c>
      <c r="F24" s="9"/>
      <c r="G24" s="5">
        <v>36083</v>
      </c>
      <c r="H24" s="8"/>
      <c r="I24" s="9">
        <v>0.8</v>
      </c>
      <c r="J24" s="34"/>
    </row>
    <row r="25" spans="1:10">
      <c r="A25" s="9">
        <v>11</v>
      </c>
      <c r="B25" s="2"/>
      <c r="C25" s="13"/>
      <c r="D25" s="2" t="s">
        <v>9</v>
      </c>
      <c r="E25" s="9"/>
      <c r="F25" s="9"/>
      <c r="G25" s="5"/>
      <c r="H25" s="8"/>
      <c r="I25" s="9"/>
      <c r="J25" s="34"/>
    </row>
    <row r="26" spans="1:10">
      <c r="A26" s="65">
        <v>12</v>
      </c>
      <c r="B26" s="64"/>
      <c r="C26" s="13"/>
      <c r="D26" s="2" t="s">
        <v>9</v>
      </c>
      <c r="E26" s="9"/>
      <c r="F26" s="9"/>
      <c r="G26" s="3"/>
      <c r="H26" s="3"/>
      <c r="I26" s="54"/>
      <c r="J26" s="57" t="s">
        <v>13</v>
      </c>
    </row>
    <row r="27" spans="1:10">
      <c r="A27" s="65"/>
      <c r="B27" s="64"/>
      <c r="C27" s="13"/>
      <c r="D27" s="2" t="s">
        <v>10</v>
      </c>
      <c r="E27" s="9"/>
      <c r="F27" s="9"/>
      <c r="G27" s="3"/>
      <c r="H27" s="10"/>
      <c r="I27" s="55"/>
      <c r="J27" s="57"/>
    </row>
    <row r="28" spans="1:10">
      <c r="A28" s="65"/>
      <c r="B28" s="64"/>
      <c r="C28" s="13"/>
      <c r="D28" s="2" t="s">
        <v>10</v>
      </c>
      <c r="E28" s="9"/>
      <c r="F28" s="9"/>
      <c r="G28" s="3"/>
      <c r="H28" s="10"/>
      <c r="I28" s="56"/>
      <c r="J28" s="57"/>
    </row>
    <row r="29" spans="1:10">
      <c r="A29" s="6">
        <v>13</v>
      </c>
      <c r="B29" s="2"/>
      <c r="C29" s="13"/>
      <c r="D29" s="2" t="s">
        <v>9</v>
      </c>
      <c r="E29" s="9"/>
      <c r="F29" s="9"/>
      <c r="G29" s="5"/>
      <c r="H29" s="8"/>
      <c r="I29" s="40"/>
      <c r="J29" s="34"/>
    </row>
    <row r="30" spans="1:10">
      <c r="A30" s="6">
        <v>14</v>
      </c>
      <c r="B30" s="2"/>
      <c r="C30" s="13"/>
      <c r="D30" s="2" t="s">
        <v>9</v>
      </c>
      <c r="E30" s="9"/>
      <c r="F30" s="9"/>
      <c r="G30" s="5"/>
      <c r="H30" s="8"/>
      <c r="I30" s="9"/>
      <c r="J30" s="14"/>
    </row>
    <row r="31" spans="1:10">
      <c r="A31" s="6">
        <v>15</v>
      </c>
      <c r="B31" s="4"/>
      <c r="C31" s="13"/>
      <c r="D31" s="2" t="s">
        <v>9</v>
      </c>
      <c r="E31" s="9"/>
      <c r="F31" s="9"/>
      <c r="G31" s="5"/>
      <c r="H31" s="8"/>
      <c r="I31" s="9"/>
      <c r="J31" s="14"/>
    </row>
    <row r="32" spans="1:10">
      <c r="A32" s="65">
        <v>16</v>
      </c>
      <c r="B32" s="64"/>
      <c r="C32" s="13"/>
      <c r="D32" s="2" t="s">
        <v>9</v>
      </c>
      <c r="E32" s="9"/>
      <c r="F32" s="9"/>
      <c r="G32" s="3"/>
      <c r="H32" s="10"/>
      <c r="I32" s="43"/>
      <c r="J32" s="14"/>
    </row>
    <row r="33" spans="1:10">
      <c r="A33" s="65"/>
      <c r="B33" s="64"/>
      <c r="C33" s="13"/>
      <c r="D33" s="2" t="s">
        <v>10</v>
      </c>
      <c r="E33" s="42"/>
      <c r="F33" s="42"/>
      <c r="G33" s="3"/>
      <c r="H33" s="10"/>
      <c r="I33" s="43"/>
      <c r="J33" s="14"/>
    </row>
    <row r="34" spans="1:10">
      <c r="A34" s="6">
        <v>17</v>
      </c>
      <c r="B34" s="2"/>
      <c r="C34" s="13"/>
      <c r="D34" s="2" t="s">
        <v>9</v>
      </c>
      <c r="E34" s="9"/>
      <c r="F34" s="9"/>
      <c r="G34" s="5"/>
      <c r="H34" s="8"/>
      <c r="I34" s="41"/>
      <c r="J34" s="14"/>
    </row>
    <row r="35" spans="1:10">
      <c r="A35" s="6">
        <v>18</v>
      </c>
      <c r="B35" s="2"/>
      <c r="C35" s="13"/>
      <c r="D35" s="2" t="s">
        <v>9</v>
      </c>
      <c r="E35" s="9"/>
      <c r="F35" s="9"/>
      <c r="G35" s="5"/>
      <c r="H35" s="8"/>
      <c r="I35" s="11"/>
      <c r="J35" s="14"/>
    </row>
    <row r="36" spans="1:10" s="28" customFormat="1">
      <c r="A36" s="23"/>
      <c r="B36" s="24" t="s">
        <v>11</v>
      </c>
      <c r="C36" s="25"/>
      <c r="D36" s="31">
        <f>E36+F36</f>
        <v>10.244444444444444</v>
      </c>
      <c r="E36" s="26">
        <f>E37+E38</f>
        <v>9.5777777777777775</v>
      </c>
      <c r="F36" s="26">
        <f>F37+F38</f>
        <v>0.66666666666666663</v>
      </c>
      <c r="G36" s="24"/>
      <c r="H36" s="24"/>
      <c r="I36" s="30">
        <f>I37+I38</f>
        <v>6.8000000000000007</v>
      </c>
      <c r="J36" s="27"/>
    </row>
    <row r="37" spans="1:10" s="28" customFormat="1">
      <c r="A37" s="23"/>
      <c r="B37" s="24" t="s">
        <v>12</v>
      </c>
      <c r="C37" s="25"/>
      <c r="D37" s="31">
        <f t="shared" ref="D37:D38" si="0">E37+F37</f>
        <v>7.4444444444444446</v>
      </c>
      <c r="E37" s="26">
        <f>(E9+E11+E12+E14+E15+E17+E20)/18</f>
        <v>6.7777777777777777</v>
      </c>
      <c r="F37" s="26">
        <f>(F9+F11+F12+F14+F15+F17+F20+F18)/18</f>
        <v>0.66666666666666663</v>
      </c>
      <c r="G37" s="24"/>
      <c r="H37" s="24"/>
      <c r="I37" s="29">
        <f>I9+I11+I14+I15+I17+I20</f>
        <v>4.5833333333333339</v>
      </c>
      <c r="J37" s="27"/>
    </row>
    <row r="38" spans="1:10" s="28" customFormat="1">
      <c r="A38" s="23"/>
      <c r="B38" s="24" t="s">
        <v>43</v>
      </c>
      <c r="C38" s="25"/>
      <c r="D38" s="31">
        <f t="shared" si="0"/>
        <v>2.8</v>
      </c>
      <c r="E38" s="26">
        <f>E10+E16+E19+E21+E24</f>
        <v>2.8</v>
      </c>
      <c r="F38" s="26">
        <f>F10+F16+F19+F21+F24</f>
        <v>0</v>
      </c>
      <c r="G38" s="24"/>
      <c r="H38" s="24"/>
      <c r="I38" s="29">
        <f>I16+I19+I21+I24</f>
        <v>2.2166666666666668</v>
      </c>
      <c r="J38" s="27"/>
    </row>
    <row r="39" spans="1:10">
      <c r="B39" s="21" t="s">
        <v>44</v>
      </c>
      <c r="J39" s="20"/>
    </row>
    <row r="40" spans="1:10">
      <c r="B40" s="21" t="s">
        <v>17</v>
      </c>
    </row>
  </sheetData>
  <mergeCells count="35">
    <mergeCell ref="J26:J28"/>
    <mergeCell ref="A32:A33"/>
    <mergeCell ref="B32:B33"/>
    <mergeCell ref="I32:I33"/>
    <mergeCell ref="A26:A28"/>
    <mergeCell ref="B26:B28"/>
    <mergeCell ref="I26:I28"/>
    <mergeCell ref="J17:J18"/>
    <mergeCell ref="A21:A23"/>
    <mergeCell ref="B21:B23"/>
    <mergeCell ref="I21:I23"/>
    <mergeCell ref="J21:J23"/>
    <mergeCell ref="A17:A18"/>
    <mergeCell ref="B17:B18"/>
    <mergeCell ref="I17:I18"/>
    <mergeCell ref="J9:J10"/>
    <mergeCell ref="A11:A13"/>
    <mergeCell ref="B11:B13"/>
    <mergeCell ref="I11:I13"/>
    <mergeCell ref="J11:J13"/>
    <mergeCell ref="A9:A10"/>
    <mergeCell ref="B9:B10"/>
    <mergeCell ref="I9:I10"/>
    <mergeCell ref="J6:J7"/>
    <mergeCell ref="B8:J8"/>
    <mergeCell ref="A3:J3"/>
    <mergeCell ref="A4:J4"/>
    <mergeCell ref="A6:A7"/>
    <mergeCell ref="B6:B7"/>
    <mergeCell ref="C6:C7"/>
    <mergeCell ref="D6:D7"/>
    <mergeCell ref="E6:F6"/>
    <mergeCell ref="G6:G7"/>
    <mergeCell ref="H6:H7"/>
    <mergeCell ref="I6:I7"/>
  </mergeCells>
  <pageMargins left="0.28999999999999998" right="0.19685039370078741" top="0.19" bottom="0.23" header="0.32" footer="0.31496062992125984"/>
  <pageSetup paperSize="9" scale="69" orientation="landscape" horizontalDpi="300" verticalDpi="300" r:id="rId1"/>
  <colBreaks count="1" manualBreakCount="1">
    <brk id="1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 (2)</vt:lpstr>
      <vt:lpstr>'Лист1 (2)'!Область_печати</vt:lpstr>
    </vt:vector>
  </TitlesOfParts>
  <Company>XTreme.ws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XTreme.ws</dc:creator>
  <cp:lastModifiedBy>МКУ ЦБ</cp:lastModifiedBy>
  <cp:lastPrinted>2015-12-16T10:17:52Z</cp:lastPrinted>
  <dcterms:created xsi:type="dcterms:W3CDTF">2014-12-24T08:36:49Z</dcterms:created>
  <dcterms:modified xsi:type="dcterms:W3CDTF">2015-12-18T04:58:17Z</dcterms:modified>
</cp:coreProperties>
</file>